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loniegov.sharepoint.com/sites/DDAP-Dveloppementetaccompagnementdupersonnel/Documents partages/1  Support/Modèles de documents/Déclaration de créance - Formateur interne/"/>
    </mc:Choice>
  </mc:AlternateContent>
  <xr:revisionPtr revIDLastSave="12" documentId="8_{CE7CF3DA-C472-4365-8881-12F2C4A60821}" xr6:coauthVersionLast="47" xr6:coauthVersionMax="47" xr10:uidLastSave="{03E5EAD7-F5A5-4880-974E-E6EA3E432B9A}"/>
  <bookViews>
    <workbookView xWindow="-120" yWindow="-120" windowWidth="29040" windowHeight="15720" xr2:uid="{AA732B53-7CCF-487A-A211-26988F51C465}"/>
  </bookViews>
  <sheets>
    <sheet name="DC Formateur interne" sheetId="3" r:id="rId1"/>
    <sheet name="Montants" sheetId="8" r:id="rId2"/>
    <sheet name="frais séjour-parcours" sheetId="7" r:id="rId3"/>
    <sheet name="Listes" sheetId="4" state="hidden" r:id="rId4"/>
    <sheet name="index" sheetId="5" state="hidden" r:id="rId5"/>
  </sheets>
  <definedNames>
    <definedName name="Liste_formations">Listes!$A$2:$A$33</definedName>
    <definedName name="Mois">Listes!$E$2:$E$17</definedName>
    <definedName name="Nbr_de_1_2_jours">Listes!$C$2:$C$5</definedName>
    <definedName name="Nbr_de_1_4_de_jours">Listes!$D$2:$D$7</definedName>
    <definedName name="Nbr_de_jours">Listes!$B$2:$B$4</definedName>
    <definedName name="oui_non">Listes!$F$2:$F$4</definedName>
    <definedName name="_xlnm.Print_Area" localSheetId="0">'DC Formateur interne'!$A$1:$D$52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36" i="3"/>
  <c r="E37" i="3"/>
  <c r="E14" i="3"/>
  <c r="A13" i="3"/>
  <c r="C2" i="5"/>
  <c r="D2" i="5" s="1"/>
  <c r="E2" i="5" s="1"/>
</calcChain>
</file>

<file path=xl/sharedStrings.xml><?xml version="1.0" encoding="utf-8"?>
<sst xmlns="http://schemas.openxmlformats.org/spreadsheetml/2006/main" count="143" uniqueCount="120">
  <si>
    <t>Nombre</t>
  </si>
  <si>
    <t>Formateur interne - Déclaration de créance</t>
  </si>
  <si>
    <t>Informations générales</t>
  </si>
  <si>
    <t>Nom</t>
  </si>
  <si>
    <t>Prénom</t>
  </si>
  <si>
    <t>Adresse privée</t>
  </si>
  <si>
    <t>Adresse bureau</t>
  </si>
  <si>
    <t>N° Ulis (agents SPW uniquement)</t>
  </si>
  <si>
    <t>Grade</t>
  </si>
  <si>
    <t>N° de téléphone</t>
  </si>
  <si>
    <t>Dénomination de la formation</t>
  </si>
  <si>
    <t>Autre</t>
  </si>
  <si>
    <t>Inspection des ponts</t>
  </si>
  <si>
    <t>Si la formation ne se déroule pas dans votre résidence administrative:</t>
  </si>
  <si>
    <t>J'affirme sur l'honneur que la présente déclaration est certifiée sincère et véritable</t>
  </si>
  <si>
    <t>Date</t>
  </si>
  <si>
    <t>Signature</t>
  </si>
  <si>
    <t>Liste des formations</t>
  </si>
  <si>
    <t>Choisissez la formation concernée</t>
  </si>
  <si>
    <t>Armement, tir, mission de police - comme directeur de session</t>
  </si>
  <si>
    <t>Armement, tir, mission de police - comme moniteur</t>
  </si>
  <si>
    <t>Cohézio4U</t>
  </si>
  <si>
    <t>Courrier Web</t>
  </si>
  <si>
    <t>Géoportail - WebGis</t>
  </si>
  <si>
    <t>Jahia</t>
  </si>
  <si>
    <t>P4</t>
  </si>
  <si>
    <t>Ulis web - prestatations irrégulières</t>
  </si>
  <si>
    <t>Signalisation de chantier</t>
  </si>
  <si>
    <t>Nbr de jours</t>
  </si>
  <si>
    <t>Nbr de 1/2 jours</t>
  </si>
  <si>
    <t>Nbr de 1/4 de jours</t>
  </si>
  <si>
    <t>Police domaniale</t>
  </si>
  <si>
    <t>Montant index</t>
  </si>
  <si>
    <t>Données relatives à la formation</t>
  </si>
  <si>
    <t>Dates exactes de la formation</t>
  </si>
  <si>
    <t>Mois</t>
  </si>
  <si>
    <t>Octobre 2022</t>
  </si>
  <si>
    <t>Novembre 2022</t>
  </si>
  <si>
    <t>Décembre 2022</t>
  </si>
  <si>
    <t>Janvier 2023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</si>
  <si>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</si>
  <si>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</si>
  <si>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</si>
  <si>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</si>
  <si>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</si>
  <si>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</si>
  <si>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</si>
  <si>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</si>
  <si>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</si>
  <si>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</si>
  <si>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</si>
  <si>
    <t>Index à utiliser</t>
  </si>
  <si>
    <t>Le calcul des indemnités est soumis à des conditions d'octroi.</t>
  </si>
  <si>
    <t>Allocations liées à la formation</t>
  </si>
  <si>
    <t>Indemnités</t>
  </si>
  <si>
    <t>Choisissez le mois de votre formation.
Introduisez 1 déclaration de créance par mois.</t>
  </si>
  <si>
    <t>Frais de stationnement</t>
  </si>
  <si>
    <t>Conditions d’octroi des frais de séjour</t>
  </si>
  <si>
    <t>Mission d’une durée de 3h minimum, y compris la plage 12h – 14h (si demi-journée + le temps du déplacement retour possible).</t>
  </si>
  <si>
    <r>
      <t xml:space="preserve">La formation doit se dérouler </t>
    </r>
    <r>
      <rPr>
        <b/>
        <sz val="11"/>
        <color theme="1"/>
        <rFont val="Century Gothic"/>
        <family val="2"/>
      </rPr>
      <t xml:space="preserve">à plus de 25 kms </t>
    </r>
    <r>
      <rPr>
        <sz val="11"/>
        <color theme="1"/>
        <rFont val="Century Gothic"/>
        <family val="2"/>
      </rPr>
      <t>du point de départ vers la mission ou de son point de retour après la mission (hors résidence administrative)</t>
    </r>
  </si>
  <si>
    <r>
      <t xml:space="preserve">Le montant de l’indemnité de séjour correspond à la part nette du </t>
    </r>
    <r>
      <rPr>
        <b/>
        <sz val="11"/>
        <color theme="1"/>
        <rFont val="Century Gothic"/>
        <family val="2"/>
      </rPr>
      <t>chèque-repas</t>
    </r>
    <r>
      <rPr>
        <sz val="11"/>
        <color theme="1"/>
        <rFont val="Century Gothic"/>
        <family val="2"/>
      </rPr>
      <t xml:space="preserve"> qui est </t>
    </r>
    <r>
      <rPr>
        <b/>
        <sz val="11"/>
        <color theme="1"/>
        <rFont val="Century Gothic"/>
        <family val="2"/>
      </rPr>
      <t>déduit</t>
    </r>
    <r>
      <rPr>
        <sz val="11"/>
        <color theme="1"/>
        <rFont val="Century Gothic"/>
        <family val="2"/>
      </rPr>
      <t xml:space="preserve"> du montant versé pour l’indemnité.</t>
    </r>
  </si>
  <si>
    <t>Cadre réservé à la DDAP - Validation</t>
  </si>
  <si>
    <t>Signature (A6 minimum)</t>
  </si>
  <si>
    <r>
      <t xml:space="preserve">Transport en commun (1ère classe) </t>
    </r>
    <r>
      <rPr>
        <b/>
        <sz val="11"/>
        <color theme="1"/>
        <rFont val="Century Gothic"/>
        <family val="2"/>
      </rPr>
      <t>OU</t>
    </r>
  </si>
  <si>
    <t>Formations Pont SPW MI</t>
  </si>
  <si>
    <t>Frais de séjour et de parcours</t>
  </si>
  <si>
    <t>AGW du 18 décembre 2003</t>
  </si>
  <si>
    <r>
      <t xml:space="preserve">Frais de parcours pour UN trajet aller-retour </t>
    </r>
    <r>
      <rPr>
        <i/>
        <sz val="11"/>
        <color theme="1"/>
        <rFont val="Century Gothic"/>
        <family val="2"/>
      </rPr>
      <t>(AGW du 18 décembre 2003)</t>
    </r>
  </si>
  <si>
    <r>
      <t xml:space="preserve">Distance </t>
    </r>
    <r>
      <rPr>
        <b/>
        <sz val="11"/>
        <color theme="1"/>
        <rFont val="Century Gothic"/>
        <family val="2"/>
      </rPr>
      <t>en kilomètres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A/R</t>
    </r>
  </si>
  <si>
    <t>Co-construction</t>
  </si>
  <si>
    <t>Co-animation</t>
  </si>
  <si>
    <t>Co-anim-constr</t>
  </si>
  <si>
    <t>oui</t>
  </si>
  <si>
    <t>oui/non</t>
  </si>
  <si>
    <t>non</t>
  </si>
  <si>
    <t>Oase</t>
  </si>
  <si>
    <t>Silog</t>
  </si>
  <si>
    <t>Codes SEC (WBFin-SEC)</t>
  </si>
  <si>
    <t>Accueil des nouveaux WBFiniens (WBFin-ACC)</t>
  </si>
  <si>
    <t>Décret WBFin (WBFin-DEC)</t>
  </si>
  <si>
    <t>La Comptabilité budgétaire (WBFin-CBU)</t>
  </si>
  <si>
    <t>Les Bases en bureautique</t>
  </si>
  <si>
    <t>Les bases de la Comptabilité générale (WBFin-CG)</t>
  </si>
  <si>
    <t>Initier et gérer les engagements en SAP (WBFin-Eng)</t>
  </si>
  <si>
    <t>Sélection du personnel contractuel</t>
  </si>
  <si>
    <t>Préparer ou valider les ordres de recette (REC)</t>
  </si>
  <si>
    <t>Approbation des dépenses (WBFin-ORD1)</t>
  </si>
  <si>
    <t>Les Actifs immobiliers (WBFin-AI)</t>
  </si>
  <si>
    <t>Bien gérer la TVA Dépenses (WBFin-TVAd)</t>
  </si>
  <si>
    <t>Bien gérer la TVA Recettes (WBFin-TVAr)</t>
  </si>
  <si>
    <t>La Gestion des documents dématérialisés (WBFin-GED)</t>
  </si>
  <si>
    <t>Gérer des liquidations (WBFin-LIQ)</t>
  </si>
  <si>
    <t>Approbation des dépenses et des recettes (WBFin-ORD2)</t>
  </si>
  <si>
    <t>Nombre d'heures prestées</t>
  </si>
  <si>
    <t>1 jour</t>
  </si>
  <si>
    <t>1/2 jour</t>
  </si>
  <si>
    <t>1/4 jour</t>
  </si>
  <si>
    <r>
      <t xml:space="preserve">Nombre  de modules, réponses... </t>
    </r>
    <r>
      <rPr>
        <sz val="11"/>
        <color theme="1"/>
        <rFont val="Century Gothic"/>
        <family val="2"/>
      </rPr>
      <t>(à introduire ci-dessous)</t>
    </r>
  </si>
  <si>
    <t>Module e-learning</t>
  </si>
  <si>
    <t>Réponse à des questions en ligne via une plateforme</t>
  </si>
  <si>
    <t>Élaboration/adaptation du contenu du support pédagogique</t>
  </si>
  <si>
    <t>Rédaction de questions d’examen</t>
  </si>
  <si>
    <t>Correction de travaux</t>
  </si>
  <si>
    <r>
      <rPr>
        <b/>
        <i/>
        <sz val="11"/>
        <color theme="1"/>
        <rFont val="Century Gothic"/>
        <family val="2"/>
      </rPr>
      <t xml:space="preserve">Frais de séjour </t>
    </r>
    <r>
      <rPr>
        <i/>
        <sz val="11"/>
        <color theme="1"/>
        <rFont val="Century Gothic"/>
        <family val="2"/>
      </rPr>
      <t>(AGW du 18 décembre 2003)</t>
    </r>
  </si>
  <si>
    <t>N° de compte                            BE</t>
  </si>
  <si>
    <t>Montants non indexés</t>
  </si>
  <si>
    <t>12,38€ /h</t>
  </si>
  <si>
    <t>9,29€ /h</t>
  </si>
  <si>
    <t>25€  /h</t>
  </si>
  <si>
    <t>129,28€/module de 2h</t>
  </si>
  <si>
    <t>111,45€/syllabus</t>
  </si>
  <si>
    <t>3,71€/réponse</t>
  </si>
  <si>
    <t>74,3€ pour l'ensemble de questions</t>
  </si>
  <si>
    <t>3,71€/travail corrigé</t>
  </si>
  <si>
    <t>8,11€/journée de prestation - chèques-repas déduit</t>
  </si>
  <si>
    <t>Type de formation</t>
  </si>
  <si>
    <t>Allocations et indemnités</t>
  </si>
  <si>
    <t xml:space="preserve">Nombre  de modules, réponses... </t>
  </si>
  <si>
    <r>
      <rPr>
        <sz val="11"/>
        <color theme="1"/>
        <rFont val="Century Gothic"/>
        <family val="2"/>
      </rPr>
      <t>Frais de séjour</t>
    </r>
    <r>
      <rPr>
        <b/>
        <i/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>(AGW du 18 décembre 2003)</t>
    </r>
  </si>
  <si>
    <t>Autres 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</si>
</sst>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5"/>
      <color rgb="FF63656A"/>
      <name val="Century Gothic"/>
      <family val="2"/>
    </font>
    <font>
      <b/>
      <sz val="14"/>
      <color rgb="FF63656A"/>
      <name val="Century Gothic"/>
      <family val="2"/>
    </font>
    <font>
      <sz val="11"/>
      <color rgb="FF63656A"/>
      <name val="Century Gothic"/>
      <family val="2"/>
    </font>
    <font>
      <b/>
      <sz val="11"/>
      <color rgb="FF63656A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i/>
      <sz val="11"/>
      <color rgb="FF63656A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theme="0"/>
      <name val="Calibri"/>
      <family val="2"/>
      <scheme val="minor"/>
    </font>
    <font>
      <i/>
      <sz val="11"/>
      <color theme="1"/>
      <name val="Century Gothic"/>
      <family val="2"/>
    </font>
    <font>
      <sz val="10"/>
      <color rgb="FF63656A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C51E"/>
        <bgColor indexed="64"/>
      </patternFill>
    </fill>
    <fill>
      <patternFill patternType="solid">
        <fgColor rgb="FFF9ECB5"/>
        <bgColor indexed="64"/>
      </patternFill>
    </fill>
    <fill>
      <patternFill patternType="solid">
        <fgColor rgb="FFF2D764"/>
        <bgColor indexed="64"/>
      </patternFill>
    </fill>
    <fill>
      <patternFill patternType="solid">
        <fgColor rgb="FFFBF1C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0" fillId="0" borderId="0" xfId="0" applyBorder="1"/>
    <xf numFmtId="0" fontId="3" fillId="0" borderId="0" xfId="0" applyFont="1" applyFill="1" applyBorder="1"/>
    <xf numFmtId="49" fontId="0" fillId="0" borderId="0" xfId="0" applyNumberFormat="1"/>
    <xf numFmtId="49" fontId="6" fillId="3" borderId="0" xfId="0" applyNumberFormat="1" applyFont="1" applyFill="1"/>
    <xf numFmtId="14" fontId="4" fillId="0" borderId="0" xfId="0" applyNumberFormat="1" applyFont="1"/>
    <xf numFmtId="0" fontId="6" fillId="0" borderId="0" xfId="0" applyFont="1"/>
    <xf numFmtId="2" fontId="0" fillId="0" borderId="0" xfId="0" applyNumberFormat="1" applyBorder="1"/>
    <xf numFmtId="14" fontId="0" fillId="0" borderId="0" xfId="0" applyNumberFormat="1" applyBorder="1"/>
    <xf numFmtId="164" fontId="8" fillId="0" borderId="0" xfId="0" applyNumberFormat="1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44" fontId="17" fillId="0" borderId="0" xfId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11" fillId="0" borderId="0" xfId="0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Border="1"/>
    <xf numFmtId="14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14" fontId="1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Protection="1"/>
    <xf numFmtId="0" fontId="10" fillId="7" borderId="0" xfId="0" applyFont="1" applyFill="1" applyBorder="1" applyAlignment="1" applyProtection="1">
      <alignment horizontal="center" vertical="center"/>
      <protection locked="0"/>
    </xf>
    <xf numFmtId="44" fontId="10" fillId="7" borderId="0" xfId="1" applyFont="1" applyFill="1" applyBorder="1" applyAlignment="1" applyProtection="1">
      <alignment horizontal="center" vertical="center"/>
      <protection locked="0"/>
    </xf>
    <xf numFmtId="2" fontId="10" fillId="7" borderId="0" xfId="1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5" fillId="6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4" fontId="10" fillId="7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15" fillId="6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1">
    <dxf>
      <fill>
        <patternFill>
          <bgColor rgb="FFFBF1C9"/>
        </patternFill>
      </fill>
    </dxf>
  </dxfs>
  <tableStyles count="0" defaultTableStyle="TableStyleMedium2" defaultPivotStyle="PivotStyleLight16"/>
  <colors>
    <mruColors>
      <color rgb="FFAAABB0"/>
      <color rgb="FF63656A"/>
      <color rgb="FF8E9096"/>
      <color rgb="FFFBF1C9"/>
      <color rgb="FFF0D04A"/>
      <color rgb="FFFBF1B5"/>
      <color rgb="FFF9ECB5"/>
      <color rgb="FFF2D764"/>
      <color rgb="FFEFECB5"/>
      <color rgb="FFEDC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F0DB-6D0A-4FB5-85D2-025D93FB197E}">
  <dimension ref="A1:H52"/>
  <sheetViews>
    <sheetView tabSelected="1" zoomScaleNormal="100" workbookViewId="0">
      <selection activeCell="K17" sqref="K17"/>
    </sheetView>
  </sheetViews>
  <sheetFormatPr baseColWidth="10" defaultColWidth="11.42578125" defaultRowHeight="15" x14ac:dyDescent="0.25"/>
  <cols>
    <col min="1" max="1" width="34.140625" customWidth="1"/>
    <col min="2" max="2" width="16" customWidth="1"/>
    <col min="3" max="4" width="17.140625" customWidth="1"/>
  </cols>
  <sheetData>
    <row r="1" spans="1:8" ht="26.25" customHeight="1" x14ac:dyDescent="0.25">
      <c r="A1" s="53" t="s">
        <v>1</v>
      </c>
      <c r="B1" s="53"/>
      <c r="C1" s="53"/>
      <c r="D1" s="53"/>
    </row>
    <row r="2" spans="1:8" s="13" customFormat="1" ht="22.5" customHeight="1" x14ac:dyDescent="0.25">
      <c r="A2" s="54" t="s">
        <v>2</v>
      </c>
      <c r="B2" s="54"/>
      <c r="C2" s="54"/>
      <c r="D2" s="54"/>
      <c r="E2" s="12"/>
      <c r="F2" s="12"/>
      <c r="G2" s="12"/>
      <c r="H2" s="12"/>
    </row>
    <row r="3" spans="1:8" ht="22.5" customHeight="1" x14ac:dyDescent="0.25">
      <c r="A3" s="17" t="s">
        <v>3</v>
      </c>
      <c r="B3" s="56"/>
      <c r="C3" s="56"/>
      <c r="D3" s="56"/>
      <c r="E3" s="3"/>
      <c r="F3" s="3"/>
      <c r="G3" s="3"/>
      <c r="H3" s="3"/>
    </row>
    <row r="4" spans="1:8" ht="22.5" customHeight="1" x14ac:dyDescent="0.25">
      <c r="A4" s="17" t="s">
        <v>4</v>
      </c>
      <c r="B4" s="56"/>
      <c r="C4" s="56"/>
      <c r="D4" s="56"/>
      <c r="E4" s="3"/>
      <c r="F4" s="3"/>
      <c r="G4" s="3"/>
      <c r="H4" s="3"/>
    </row>
    <row r="5" spans="1:8" ht="22.5" customHeight="1" x14ac:dyDescent="0.25">
      <c r="A5" s="17" t="s">
        <v>5</v>
      </c>
      <c r="B5" s="56"/>
      <c r="C5" s="56"/>
      <c r="D5" s="56"/>
      <c r="E5" s="3"/>
      <c r="F5" s="3"/>
      <c r="G5" s="3"/>
      <c r="H5" s="3"/>
    </row>
    <row r="6" spans="1:8" ht="22.5" customHeight="1" x14ac:dyDescent="0.25">
      <c r="A6" s="17" t="s">
        <v>6</v>
      </c>
      <c r="B6" s="56"/>
      <c r="C6" s="56"/>
      <c r="D6" s="56"/>
      <c r="E6" s="3"/>
      <c r="F6" s="3"/>
      <c r="G6" s="3"/>
      <c r="H6" s="3"/>
    </row>
    <row r="7" spans="1:8" ht="22.5" customHeight="1" x14ac:dyDescent="0.25">
      <c r="A7" s="17" t="s">
        <v>7</v>
      </c>
      <c r="B7" s="56"/>
      <c r="C7" s="56"/>
      <c r="D7" s="56"/>
      <c r="E7" s="3"/>
      <c r="F7" s="3"/>
      <c r="G7" s="3"/>
      <c r="H7" s="3"/>
    </row>
    <row r="8" spans="1:8" ht="22.5" customHeight="1" x14ac:dyDescent="0.25">
      <c r="A8" s="17" t="s">
        <v>8</v>
      </c>
      <c r="B8" s="56"/>
      <c r="C8" s="56"/>
      <c r="D8" s="56"/>
      <c r="E8" s="3"/>
      <c r="F8" s="3"/>
      <c r="G8" s="3"/>
      <c r="H8" s="3"/>
    </row>
    <row r="9" spans="1:8" ht="22.5" customHeight="1" x14ac:dyDescent="0.25">
      <c r="A9" s="17" t="s">
        <v>9</v>
      </c>
      <c r="B9" s="56"/>
      <c r="C9" s="56"/>
      <c r="D9" s="56"/>
      <c r="E9" s="3"/>
      <c r="F9" s="3"/>
      <c r="G9" s="3"/>
      <c r="H9" s="3"/>
    </row>
    <row r="10" spans="1:8" ht="22.5" customHeight="1" x14ac:dyDescent="0.25">
      <c r="A10" s="18" t="s">
        <v>104</v>
      </c>
      <c r="B10" s="56"/>
      <c r="C10" s="56"/>
      <c r="D10" s="56"/>
      <c r="E10" s="4"/>
      <c r="F10" s="3"/>
      <c r="G10" s="3"/>
      <c r="H10" s="3"/>
    </row>
    <row r="11" spans="1:8" ht="22.5" customHeight="1" x14ac:dyDescent="0.25">
      <c r="A11" s="54" t="s">
        <v>33</v>
      </c>
      <c r="B11" s="54"/>
      <c r="C11" s="54"/>
      <c r="D11" s="54"/>
      <c r="E11" s="4"/>
      <c r="F11" s="3"/>
      <c r="G11" s="3"/>
      <c r="H11" s="10"/>
    </row>
    <row r="12" spans="1:8" ht="39" customHeight="1" x14ac:dyDescent="0.25">
      <c r="A12" s="19" t="s">
        <v>10</v>
      </c>
      <c r="B12" s="55" t="s">
        <v>18</v>
      </c>
      <c r="C12" s="55"/>
      <c r="D12" s="55"/>
      <c r="E12" s="4"/>
      <c r="F12" s="3"/>
      <c r="G12" s="9"/>
      <c r="H12" s="3"/>
    </row>
    <row r="13" spans="1:8" ht="24" customHeight="1" x14ac:dyDescent="0.25">
      <c r="A13" s="24" t="str">
        <f>IF(B12="Autre","Indiquez l'intitulé de la formation","")</f>
        <v/>
      </c>
      <c r="B13" s="60"/>
      <c r="C13" s="60"/>
      <c r="D13" s="60"/>
      <c r="E13" s="3"/>
      <c r="F13" s="3"/>
      <c r="G13" s="9"/>
      <c r="H13" s="3"/>
    </row>
    <row r="14" spans="1:8" ht="33" customHeight="1" x14ac:dyDescent="0.25">
      <c r="A14" s="20" t="s">
        <v>34</v>
      </c>
      <c r="B14" s="69" t="s">
        <v>93</v>
      </c>
      <c r="C14" s="69"/>
      <c r="D14" s="21" t="s">
        <v>70</v>
      </c>
      <c r="E14" s="31" t="e">
        <f>(SUM(B15:B20)*6)+(SUM(D16:D20)*3)+(SUM(#REF!)*1.5)</f>
        <v>#REF!</v>
      </c>
      <c r="F14" s="3"/>
      <c r="G14" s="3"/>
      <c r="H14" s="3"/>
    </row>
    <row r="15" spans="1:8" s="35" customFormat="1" ht="16.5" x14ac:dyDescent="0.25">
      <c r="A15" s="32"/>
      <c r="B15" s="70"/>
      <c r="C15" s="70"/>
      <c r="D15" s="33" t="s">
        <v>73</v>
      </c>
      <c r="E15" s="38"/>
      <c r="F15" s="34"/>
      <c r="G15" s="34"/>
      <c r="H15" s="34"/>
    </row>
    <row r="16" spans="1:8" s="35" customFormat="1" ht="16.5" x14ac:dyDescent="0.25">
      <c r="A16" s="36"/>
      <c r="B16" s="71"/>
      <c r="C16" s="71"/>
      <c r="D16" s="33" t="s">
        <v>73</v>
      </c>
      <c r="E16" s="38"/>
      <c r="F16" s="34"/>
      <c r="G16" s="34"/>
      <c r="H16" s="34"/>
    </row>
    <row r="17" spans="1:8" s="35" customFormat="1" ht="16.5" x14ac:dyDescent="0.25">
      <c r="A17" s="36"/>
      <c r="B17" s="71"/>
      <c r="C17" s="71"/>
      <c r="D17" s="33" t="s">
        <v>73</v>
      </c>
      <c r="E17" s="38"/>
      <c r="F17" s="34"/>
      <c r="G17" s="34"/>
      <c r="H17" s="34"/>
    </row>
    <row r="18" spans="1:8" s="35" customFormat="1" ht="16.5" x14ac:dyDescent="0.25">
      <c r="A18" s="36"/>
      <c r="B18" s="71"/>
      <c r="C18" s="71"/>
      <c r="D18" s="33" t="s">
        <v>73</v>
      </c>
      <c r="E18" s="38"/>
      <c r="F18" s="34"/>
      <c r="G18" s="34"/>
      <c r="H18" s="34"/>
    </row>
    <row r="19" spans="1:8" s="35" customFormat="1" ht="16.5" x14ac:dyDescent="0.25">
      <c r="A19" s="36"/>
      <c r="B19" s="71"/>
      <c r="C19" s="71"/>
      <c r="D19" s="33" t="s">
        <v>73</v>
      </c>
      <c r="E19" s="38"/>
      <c r="F19" s="37"/>
      <c r="G19" s="37"/>
      <c r="H19" s="37"/>
    </row>
    <row r="20" spans="1:8" s="35" customFormat="1" ht="16.5" x14ac:dyDescent="0.25">
      <c r="A20" s="36"/>
      <c r="B20" s="71"/>
      <c r="C20" s="71"/>
      <c r="D20" s="33" t="s">
        <v>73</v>
      </c>
      <c r="E20" s="38"/>
      <c r="F20" s="37"/>
      <c r="G20" s="37"/>
      <c r="H20" s="37"/>
    </row>
    <row r="21" spans="1:8" s="35" customFormat="1" ht="16.5" x14ac:dyDescent="0.25">
      <c r="A21" s="36"/>
      <c r="B21" s="71"/>
      <c r="C21" s="71"/>
      <c r="D21" s="33" t="s">
        <v>73</v>
      </c>
      <c r="E21" s="38"/>
      <c r="F21" s="37"/>
      <c r="G21" s="37"/>
      <c r="H21" s="37"/>
    </row>
    <row r="22" spans="1:8" s="35" customFormat="1" ht="16.5" x14ac:dyDescent="0.25">
      <c r="A22" s="36"/>
      <c r="B22" s="71"/>
      <c r="C22" s="71"/>
      <c r="D22" s="33" t="s">
        <v>73</v>
      </c>
      <c r="E22" s="38"/>
      <c r="F22" s="37"/>
      <c r="G22" s="37"/>
      <c r="H22" s="37"/>
    </row>
    <row r="23" spans="1:8" ht="22.5" customHeight="1" x14ac:dyDescent="0.25">
      <c r="A23" s="54" t="s">
        <v>53</v>
      </c>
      <c r="B23" s="54"/>
      <c r="C23" s="54"/>
      <c r="D23" s="54"/>
      <c r="E23" s="3"/>
      <c r="F23" s="3"/>
      <c r="G23" s="3"/>
      <c r="H23" s="3"/>
    </row>
    <row r="24" spans="1:8" ht="22.5" customHeight="1" x14ac:dyDescent="0.25">
      <c r="A24" s="59" t="s">
        <v>97</v>
      </c>
      <c r="B24" s="59"/>
      <c r="C24" s="59"/>
      <c r="D24" s="22" t="s">
        <v>69</v>
      </c>
      <c r="E24" s="3"/>
      <c r="F24" s="3"/>
    </row>
    <row r="25" spans="1:8" ht="35.25" customHeight="1" x14ac:dyDescent="0.25">
      <c r="A25" s="57" t="s">
        <v>98</v>
      </c>
      <c r="B25" s="58"/>
      <c r="C25" s="39"/>
      <c r="D25" s="42" t="s">
        <v>73</v>
      </c>
      <c r="E25" s="15"/>
      <c r="F25" s="3"/>
    </row>
    <row r="26" spans="1:8" ht="35.25" customHeight="1" x14ac:dyDescent="0.25">
      <c r="A26" s="57" t="s">
        <v>99</v>
      </c>
      <c r="B26" s="58"/>
      <c r="C26" s="39"/>
      <c r="D26" s="42" t="s">
        <v>73</v>
      </c>
      <c r="F26" s="3"/>
    </row>
    <row r="27" spans="1:8" ht="35.25" customHeight="1" x14ac:dyDescent="0.25">
      <c r="A27" s="57" t="s">
        <v>100</v>
      </c>
      <c r="B27" s="58"/>
      <c r="C27" s="39"/>
      <c r="D27" s="42" t="s">
        <v>73</v>
      </c>
      <c r="E27" s="15"/>
      <c r="F27" s="3"/>
    </row>
    <row r="28" spans="1:8" ht="35.25" customHeight="1" x14ac:dyDescent="0.25">
      <c r="A28" s="57" t="s">
        <v>101</v>
      </c>
      <c r="B28" s="58"/>
      <c r="C28" s="39"/>
      <c r="D28" s="42" t="s">
        <v>73</v>
      </c>
      <c r="E28" s="15"/>
      <c r="F28" s="3"/>
    </row>
    <row r="29" spans="1:8" ht="35.25" customHeight="1" x14ac:dyDescent="0.25">
      <c r="A29" s="57" t="s">
        <v>102</v>
      </c>
      <c r="B29" s="58"/>
      <c r="C29" s="39"/>
      <c r="D29" s="42" t="s">
        <v>73</v>
      </c>
      <c r="E29" s="15"/>
      <c r="F29" s="3"/>
    </row>
    <row r="30" spans="1:8" ht="22.5" customHeight="1" x14ac:dyDescent="0.25">
      <c r="A30" s="54" t="s">
        <v>54</v>
      </c>
      <c r="B30" s="54"/>
      <c r="C30" s="54"/>
      <c r="D30" s="54"/>
      <c r="E30" s="3"/>
      <c r="F30" s="3"/>
    </row>
    <row r="31" spans="1:8" ht="22.5" customHeight="1" x14ac:dyDescent="0.25">
      <c r="C31" s="22" t="s">
        <v>0</v>
      </c>
      <c r="D31" s="22"/>
      <c r="E31" s="3"/>
      <c r="F31" s="3"/>
    </row>
    <row r="32" spans="1:8" ht="33" customHeight="1" x14ac:dyDescent="0.25">
      <c r="A32" s="65" t="s">
        <v>103</v>
      </c>
      <c r="B32" s="58"/>
      <c r="C32" s="39"/>
      <c r="D32" s="23"/>
      <c r="E32" s="3"/>
      <c r="F32" s="3"/>
    </row>
    <row r="33" spans="1:6" ht="22.5" customHeight="1" x14ac:dyDescent="0.25">
      <c r="A33" s="59" t="s">
        <v>13</v>
      </c>
      <c r="B33" s="59"/>
      <c r="C33" s="59"/>
      <c r="D33" s="59"/>
      <c r="E33" s="3"/>
      <c r="F33" s="3"/>
    </row>
    <row r="34" spans="1:6" ht="22.5" customHeight="1" x14ac:dyDescent="0.25">
      <c r="A34" s="27" t="s">
        <v>56</v>
      </c>
      <c r="B34" s="25"/>
      <c r="C34" s="40">
        <v>0</v>
      </c>
      <c r="E34" s="14" t="str">
        <f>IF(C34=0,"Indiquez vos frais de stationnement, si nécessaire. N'oubliez pas de joindre les justificatifs originaux.","N'oubliez pas de joindre les justificatifs originaux à votre déclaration de créance")</f>
        <v>Indiquez vos frais de stationnement, si nécessaire. N'oubliez pas de joindre les justificatifs originaux.</v>
      </c>
      <c r="F34" s="3"/>
    </row>
    <row r="35" spans="1:6" ht="22.5" customHeight="1" x14ac:dyDescent="0.25">
      <c r="A35" s="27" t="s">
        <v>67</v>
      </c>
      <c r="B35" s="25"/>
      <c r="C35" s="14"/>
      <c r="F35" s="3"/>
    </row>
    <row r="36" spans="1:6" ht="22.5" customHeight="1" x14ac:dyDescent="0.25">
      <c r="A36" s="26" t="s">
        <v>63</v>
      </c>
      <c r="B36" s="25"/>
      <c r="C36" s="40">
        <v>0</v>
      </c>
      <c r="E36" s="14" t="str">
        <f>IF(C36=0,"Indiquez vos frais de parcours, si nécessaire","N'oubliez pas de joindre les justificatifs originaux à votre déclaration de créance")</f>
        <v>Indiquez vos frais de parcours, si nécessaire</v>
      </c>
      <c r="F36" s="3"/>
    </row>
    <row r="37" spans="1:6" ht="22.5" customHeight="1" x14ac:dyDescent="0.25">
      <c r="A37" s="26" t="s">
        <v>68</v>
      </c>
      <c r="B37" s="25"/>
      <c r="C37" s="41">
        <v>0</v>
      </c>
      <c r="E37" s="14" t="str">
        <f>IF(C37=0,"Si nécessaire, indiquez le nombre de kilomètres parcourus jusqu'au lieu de formation")</f>
        <v>Si nécessaire, indiquez le nombre de kilomètres parcourus jusqu'au lieu de formation</v>
      </c>
      <c r="F37" s="3"/>
    </row>
    <row r="38" spans="1:6" ht="22.5" customHeight="1" x14ac:dyDescent="0.25">
      <c r="A38" s="28" t="s">
        <v>52</v>
      </c>
      <c r="B38" s="3"/>
      <c r="C38" s="3"/>
      <c r="D38" s="3"/>
      <c r="E38" s="3"/>
      <c r="F38" s="3"/>
    </row>
    <row r="39" spans="1:6" x14ac:dyDescent="0.25">
      <c r="A39" s="3"/>
      <c r="C39" s="3"/>
      <c r="D39" s="3"/>
      <c r="E39" s="3"/>
      <c r="F39" s="3"/>
    </row>
    <row r="40" spans="1:6" ht="21" customHeight="1" x14ac:dyDescent="0.25">
      <c r="A40" s="61" t="s">
        <v>14</v>
      </c>
      <c r="B40" s="61"/>
      <c r="C40" s="61"/>
      <c r="D40" s="61"/>
    </row>
    <row r="41" spans="1:6" ht="22.5" customHeight="1" x14ac:dyDescent="0.25">
      <c r="A41" s="29" t="s">
        <v>15</v>
      </c>
      <c r="B41" s="63" t="s">
        <v>16</v>
      </c>
      <c r="C41" s="63"/>
      <c r="D41" s="63"/>
    </row>
    <row r="42" spans="1:6" ht="16.5" customHeight="1" x14ac:dyDescent="0.25">
      <c r="A42" s="64"/>
      <c r="B42" s="52"/>
      <c r="C42" s="62"/>
      <c r="D42" s="62"/>
    </row>
    <row r="43" spans="1:6" ht="16.5" customHeight="1" x14ac:dyDescent="0.25">
      <c r="A43" s="50"/>
      <c r="B43" s="52"/>
      <c r="C43" s="62"/>
      <c r="D43" s="62"/>
    </row>
    <row r="44" spans="1:6" ht="16.5" customHeight="1" x14ac:dyDescent="0.25">
      <c r="A44" s="50"/>
      <c r="B44" s="52"/>
      <c r="C44" s="62"/>
      <c r="D44" s="62"/>
    </row>
    <row r="45" spans="1:6" ht="16.5" customHeight="1" x14ac:dyDescent="0.25">
      <c r="A45" s="50"/>
      <c r="B45" s="52"/>
      <c r="C45" s="62"/>
      <c r="D45" s="62"/>
    </row>
    <row r="47" spans="1:6" ht="22.5" customHeight="1" x14ac:dyDescent="0.25">
      <c r="A47" s="54" t="s">
        <v>61</v>
      </c>
      <c r="B47" s="54"/>
      <c r="C47" s="54"/>
      <c r="D47" s="54"/>
    </row>
    <row r="48" spans="1:6" ht="22.5" customHeight="1" x14ac:dyDescent="0.25">
      <c r="A48" s="30" t="s">
        <v>15</v>
      </c>
      <c r="B48" s="49" t="s">
        <v>62</v>
      </c>
      <c r="C48" s="49"/>
      <c r="D48" s="49"/>
    </row>
    <row r="49" spans="1:4" x14ac:dyDescent="0.25">
      <c r="A49" s="50"/>
      <c r="B49" s="51"/>
      <c r="C49" s="51"/>
      <c r="D49" s="52"/>
    </row>
    <row r="50" spans="1:4" x14ac:dyDescent="0.25">
      <c r="A50" s="50"/>
      <c r="B50" s="51"/>
      <c r="C50" s="51"/>
      <c r="D50" s="52"/>
    </row>
    <row r="51" spans="1:4" x14ac:dyDescent="0.25">
      <c r="A51" s="50"/>
      <c r="B51" s="51"/>
      <c r="C51" s="51"/>
      <c r="D51" s="52"/>
    </row>
    <row r="52" spans="1:4" x14ac:dyDescent="0.25">
      <c r="A52" s="50"/>
      <c r="B52" s="51"/>
      <c r="C52" s="51"/>
      <c r="D52" s="52"/>
    </row>
  </sheetData>
  <sheetProtection insertRows="0" autoFilter="0"/>
  <mergeCells count="40">
    <mergeCell ref="B20:C20"/>
    <mergeCell ref="B21:C21"/>
    <mergeCell ref="B22:C22"/>
    <mergeCell ref="B42:D45"/>
    <mergeCell ref="A47:D47"/>
    <mergeCell ref="B41:D41"/>
    <mergeCell ref="A42:A45"/>
    <mergeCell ref="A33:D33"/>
    <mergeCell ref="B5:D5"/>
    <mergeCell ref="A29:B29"/>
    <mergeCell ref="A24:C24"/>
    <mergeCell ref="B13:D13"/>
    <mergeCell ref="A40:D40"/>
    <mergeCell ref="A32:B32"/>
    <mergeCell ref="A25:B25"/>
    <mergeCell ref="A26:B26"/>
    <mergeCell ref="A27:B27"/>
    <mergeCell ref="A28:B28"/>
    <mergeCell ref="B14:C14"/>
    <mergeCell ref="B15:C15"/>
    <mergeCell ref="B16:C16"/>
    <mergeCell ref="B17:C17"/>
    <mergeCell ref="B18:C18"/>
    <mergeCell ref="B19:C19"/>
    <mergeCell ref="B48:D48"/>
    <mergeCell ref="A49:A52"/>
    <mergeCell ref="B49:D52"/>
    <mergeCell ref="A1:D1"/>
    <mergeCell ref="A23:D23"/>
    <mergeCell ref="A30:D30"/>
    <mergeCell ref="B12:D12"/>
    <mergeCell ref="B6:D6"/>
    <mergeCell ref="B7:D7"/>
    <mergeCell ref="B8:D8"/>
    <mergeCell ref="B9:D9"/>
    <mergeCell ref="B10:D10"/>
    <mergeCell ref="A11:D11"/>
    <mergeCell ref="A2:D2"/>
    <mergeCell ref="B3:D3"/>
    <mergeCell ref="B4:D4"/>
  </mergeCells>
  <conditionalFormatting sqref="B13">
    <cfRule type="expression" dxfId="0" priority="1">
      <formula>B12="Autre"</formula>
    </cfRule>
  </conditionalFormatting>
  <dataValidations count="3">
    <dataValidation type="list" allowBlank="1" showInputMessage="1" showErrorMessage="1" error="Veuillez choisir une formation ou sélectionner &quot;Autre&quot;" sqref="B12" xr:uid="{49B402C1-F3F7-4E48-8DEC-11506D76C840}">
      <formula1>Liste_formations</formula1>
    </dataValidation>
    <dataValidation type="list" showInputMessage="1" showErrorMessage="1" errorTitle="Nombre incorrect" error="Vous ne pouvez pas introduire plus de 4 quart de journée par jour de formation. Veuillez laisser la case vide ou introduire 0, 1, 2, 3 ou 4." sqref="D25:D29 D15:D22" xr:uid="{7659FB1F-EF02-4050-B831-912570EF1441}">
      <formula1>oui_non</formula1>
    </dataValidation>
    <dataValidation showInputMessage="1" showErrorMessage="1" error="Veuillez introduire 0, 1 ou laissez la cellule vide." sqref="B15:B22" xr:uid="{993DC094-791B-4E4B-A95E-0F8BBFB82BF0}"/>
  </dataValidations>
  <hyperlinks>
    <hyperlink ref="A38" location="'frais séjour-parcours'!A1" display="Le calcul des indemnités est soumis à des conditions d'octroi." xr:uid="{DAD6561F-8562-43C3-A963-8DB46C9B6225}"/>
  </hyperlinks>
  <pageMargins left="0.78" right="0.2" top="0.59" bottom="0.6692913385826772" header="0.27559055118110237" footer="0.15748031496062992"/>
  <pageSetup paperSize="9" orientation="portrait" r:id="rId1"/>
  <headerFooter>
    <oddFooter>&amp;L&amp;G&amp;C&amp;"-,Gras"&amp;10DDAP - SPW Support&amp;"-,Normal"
Déclaration de créance Formateur interne&amp;R&amp;P / &amp;N</oddFooter>
  </headerFooter>
  <rowBreaks count="1" manualBreakCount="1">
    <brk id="29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89C2-9131-41D4-B663-A4EA607A6F2D}">
  <dimension ref="A1:B13"/>
  <sheetViews>
    <sheetView zoomScaleNormal="100" workbookViewId="0">
      <selection activeCell="A6" sqref="A6"/>
    </sheetView>
  </sheetViews>
  <sheetFormatPr baseColWidth="10" defaultRowHeight="15" x14ac:dyDescent="0.25"/>
  <cols>
    <col min="1" max="1" width="66.85546875" bestFit="1" customWidth="1"/>
    <col min="2" max="2" width="55.5703125" bestFit="1" customWidth="1"/>
  </cols>
  <sheetData>
    <row r="1" spans="1:2" ht="22.5" customHeight="1" x14ac:dyDescent="0.25">
      <c r="A1" s="66" t="s">
        <v>116</v>
      </c>
      <c r="B1" s="66"/>
    </row>
    <row r="2" spans="1:2" ht="22.5" customHeight="1" x14ac:dyDescent="0.25">
      <c r="A2" s="45" t="s">
        <v>115</v>
      </c>
      <c r="B2" s="43" t="s">
        <v>105</v>
      </c>
    </row>
    <row r="3" spans="1:2" ht="18.75" customHeight="1" x14ac:dyDescent="0.25">
      <c r="A3" s="46" t="s">
        <v>19</v>
      </c>
      <c r="B3" s="46" t="s">
        <v>106</v>
      </c>
    </row>
    <row r="4" spans="1:2" ht="18.75" customHeight="1" x14ac:dyDescent="0.25">
      <c r="A4" s="44" t="s">
        <v>20</v>
      </c>
      <c r="B4" s="44" t="s">
        <v>107</v>
      </c>
    </row>
    <row r="5" spans="1:2" ht="18.75" customHeight="1" x14ac:dyDescent="0.25">
      <c r="A5" s="44" t="s">
        <v>119</v>
      </c>
      <c r="B5" s="44" t="s">
        <v>108</v>
      </c>
    </row>
    <row r="6" spans="1:2" ht="22.5" customHeight="1" x14ac:dyDescent="0.25">
      <c r="A6" s="45" t="s">
        <v>117</v>
      </c>
      <c r="B6" s="45"/>
    </row>
    <row r="7" spans="1:2" ht="18.75" customHeight="1" x14ac:dyDescent="0.25">
      <c r="A7" s="46" t="s">
        <v>98</v>
      </c>
      <c r="B7" s="46" t="s">
        <v>109</v>
      </c>
    </row>
    <row r="8" spans="1:2" ht="18.75" customHeight="1" x14ac:dyDescent="0.25">
      <c r="A8" s="46" t="s">
        <v>99</v>
      </c>
      <c r="B8" s="46" t="s">
        <v>111</v>
      </c>
    </row>
    <row r="9" spans="1:2" ht="18.75" customHeight="1" x14ac:dyDescent="0.25">
      <c r="A9" s="46" t="s">
        <v>100</v>
      </c>
      <c r="B9" s="46" t="s">
        <v>110</v>
      </c>
    </row>
    <row r="10" spans="1:2" ht="18.75" customHeight="1" x14ac:dyDescent="0.25">
      <c r="A10" s="46" t="s">
        <v>101</v>
      </c>
      <c r="B10" s="46" t="s">
        <v>112</v>
      </c>
    </row>
    <row r="11" spans="1:2" ht="18.75" customHeight="1" x14ac:dyDescent="0.25">
      <c r="A11" s="46" t="s">
        <v>102</v>
      </c>
      <c r="B11" s="46" t="s">
        <v>113</v>
      </c>
    </row>
    <row r="12" spans="1:2" ht="22.5" customHeight="1" x14ac:dyDescent="0.25">
      <c r="A12" s="47" t="s">
        <v>54</v>
      </c>
      <c r="B12" s="47"/>
    </row>
    <row r="13" spans="1:2" ht="18.75" customHeight="1" x14ac:dyDescent="0.25">
      <c r="A13" s="48" t="s">
        <v>118</v>
      </c>
      <c r="B13" s="46" t="s">
        <v>114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F6B8-8FEA-43B6-B3BB-7079B53D26A4}">
  <dimension ref="A1:D6"/>
  <sheetViews>
    <sheetView workbookViewId="0">
      <selection activeCell="A6" sqref="A6"/>
    </sheetView>
  </sheetViews>
  <sheetFormatPr baseColWidth="10" defaultRowHeight="15" x14ac:dyDescent="0.25"/>
  <cols>
    <col min="1" max="1" width="60.42578125" customWidth="1"/>
  </cols>
  <sheetData>
    <row r="1" spans="1:4" ht="44.25" customHeight="1" x14ac:dyDescent="0.25">
      <c r="A1" s="67" t="s">
        <v>57</v>
      </c>
      <c r="B1" s="67"/>
      <c r="C1" s="67"/>
      <c r="D1" s="67"/>
    </row>
    <row r="2" spans="1:4" ht="44.25" customHeight="1" x14ac:dyDescent="0.25">
      <c r="A2" s="68" t="s">
        <v>58</v>
      </c>
      <c r="B2" s="68"/>
      <c r="C2" s="68"/>
      <c r="D2" s="68"/>
    </row>
    <row r="3" spans="1:4" ht="44.25" customHeight="1" x14ac:dyDescent="0.25">
      <c r="A3" s="68" t="s">
        <v>59</v>
      </c>
      <c r="B3" s="68"/>
      <c r="C3" s="68"/>
      <c r="D3" s="68"/>
    </row>
    <row r="4" spans="1:4" ht="44.25" customHeight="1" x14ac:dyDescent="0.25">
      <c r="A4" s="68" t="s">
        <v>60</v>
      </c>
      <c r="B4" s="68"/>
      <c r="C4" s="68"/>
      <c r="D4" s="68"/>
    </row>
    <row r="5" spans="1:4" ht="44.25" customHeight="1" x14ac:dyDescent="0.25">
      <c r="A5" s="67" t="s">
        <v>65</v>
      </c>
      <c r="B5" s="67"/>
      <c r="C5" s="67"/>
      <c r="D5" s="67"/>
    </row>
    <row r="6" spans="1:4" ht="44.25" customHeight="1" x14ac:dyDescent="0.25">
      <c r="A6" t="s">
        <v>66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E606-47A6-48F0-8090-8A420DF77216}">
  <dimension ref="A1:F33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58.85546875" customWidth="1"/>
    <col min="5" max="5" width="15.28515625" customWidth="1"/>
  </cols>
  <sheetData>
    <row r="1" spans="1:6" x14ac:dyDescent="0.25">
      <c r="A1" t="s">
        <v>17</v>
      </c>
      <c r="B1" t="s">
        <v>28</v>
      </c>
      <c r="C1" t="s">
        <v>29</v>
      </c>
      <c r="D1" t="s">
        <v>30</v>
      </c>
      <c r="E1" t="s">
        <v>35</v>
      </c>
      <c r="F1" t="s">
        <v>71</v>
      </c>
    </row>
    <row r="2" spans="1:6" ht="105" x14ac:dyDescent="0.25">
      <c r="A2" t="s">
        <v>18</v>
      </c>
      <c r="E2" s="16" t="s">
        <v>55</v>
      </c>
      <c r="F2" t="s">
        <v>73</v>
      </c>
    </row>
    <row r="3" spans="1:6" x14ac:dyDescent="0.25">
      <c r="A3" t="s">
        <v>78</v>
      </c>
      <c r="B3">
        <v>0</v>
      </c>
      <c r="C3">
        <v>0</v>
      </c>
      <c r="D3">
        <v>0</v>
      </c>
      <c r="E3" s="5" t="s">
        <v>36</v>
      </c>
      <c r="F3" t="s">
        <v>72</v>
      </c>
    </row>
    <row r="4" spans="1:6" x14ac:dyDescent="0.25">
      <c r="A4" t="s">
        <v>87</v>
      </c>
      <c r="B4" t="s">
        <v>94</v>
      </c>
      <c r="C4">
        <v>1</v>
      </c>
      <c r="D4">
        <v>1</v>
      </c>
      <c r="E4" s="5" t="s">
        <v>37</v>
      </c>
      <c r="F4" t="s">
        <v>74</v>
      </c>
    </row>
    <row r="5" spans="1:6" x14ac:dyDescent="0.25">
      <c r="A5" t="s">
        <v>86</v>
      </c>
      <c r="B5" t="s">
        <v>95</v>
      </c>
      <c r="C5">
        <v>2</v>
      </c>
      <c r="D5">
        <v>2</v>
      </c>
      <c r="E5" s="6" t="s">
        <v>38</v>
      </c>
    </row>
    <row r="6" spans="1:6" x14ac:dyDescent="0.25">
      <c r="A6" t="s">
        <v>92</v>
      </c>
      <c r="B6" t="s">
        <v>96</v>
      </c>
      <c r="D6">
        <v>3</v>
      </c>
      <c r="E6" s="6" t="s">
        <v>39</v>
      </c>
    </row>
    <row r="7" spans="1:6" x14ac:dyDescent="0.25">
      <c r="A7" t="s">
        <v>19</v>
      </c>
      <c r="D7">
        <v>4</v>
      </c>
      <c r="E7" s="5" t="s">
        <v>40</v>
      </c>
    </row>
    <row r="8" spans="1:6" x14ac:dyDescent="0.25">
      <c r="A8" t="s">
        <v>20</v>
      </c>
      <c r="E8" s="5" t="s">
        <v>41</v>
      </c>
    </row>
    <row r="9" spans="1:6" x14ac:dyDescent="0.25">
      <c r="A9" t="s">
        <v>82</v>
      </c>
      <c r="E9" s="5" t="s">
        <v>42</v>
      </c>
    </row>
    <row r="10" spans="1:6" x14ac:dyDescent="0.25">
      <c r="A10" t="s">
        <v>81</v>
      </c>
      <c r="E10" s="6" t="s">
        <v>43</v>
      </c>
    </row>
    <row r="11" spans="1:6" x14ac:dyDescent="0.25">
      <c r="A11" t="s">
        <v>88</v>
      </c>
      <c r="E11" s="6" t="s">
        <v>44</v>
      </c>
    </row>
    <row r="12" spans="1:6" x14ac:dyDescent="0.25">
      <c r="A12" t="s">
        <v>89</v>
      </c>
      <c r="E12" s="5" t="s">
        <v>45</v>
      </c>
    </row>
    <row r="13" spans="1:6" x14ac:dyDescent="0.25">
      <c r="A13" t="s">
        <v>77</v>
      </c>
      <c r="E13" s="5" t="s">
        <v>46</v>
      </c>
    </row>
    <row r="14" spans="1:6" x14ac:dyDescent="0.25">
      <c r="A14" t="s">
        <v>21</v>
      </c>
      <c r="E14" t="s">
        <v>47</v>
      </c>
    </row>
    <row r="15" spans="1:6" x14ac:dyDescent="0.25">
      <c r="A15" t="s">
        <v>80</v>
      </c>
      <c r="E15" t="s">
        <v>48</v>
      </c>
    </row>
    <row r="16" spans="1:6" x14ac:dyDescent="0.25">
      <c r="A16" t="s">
        <v>22</v>
      </c>
      <c r="E16" t="s">
        <v>49</v>
      </c>
    </row>
    <row r="17" spans="1:5" x14ac:dyDescent="0.25">
      <c r="A17" t="s">
        <v>79</v>
      </c>
      <c r="E17" t="s">
        <v>50</v>
      </c>
    </row>
    <row r="18" spans="1:5" x14ac:dyDescent="0.25">
      <c r="A18" t="s">
        <v>64</v>
      </c>
    </row>
    <row r="19" spans="1:5" x14ac:dyDescent="0.25">
      <c r="A19" t="s">
        <v>23</v>
      </c>
    </row>
    <row r="20" spans="1:5" x14ac:dyDescent="0.25">
      <c r="A20" t="s">
        <v>91</v>
      </c>
    </row>
    <row r="21" spans="1:5" x14ac:dyDescent="0.25">
      <c r="A21" t="s">
        <v>90</v>
      </c>
    </row>
    <row r="22" spans="1:5" x14ac:dyDescent="0.25">
      <c r="A22" t="s">
        <v>83</v>
      </c>
    </row>
    <row r="23" spans="1:5" x14ac:dyDescent="0.25">
      <c r="A23" t="s">
        <v>12</v>
      </c>
    </row>
    <row r="24" spans="1:5" x14ac:dyDescent="0.25">
      <c r="A24" t="s">
        <v>24</v>
      </c>
    </row>
    <row r="25" spans="1:5" x14ac:dyDescent="0.25">
      <c r="A25" t="s">
        <v>75</v>
      </c>
    </row>
    <row r="26" spans="1:5" x14ac:dyDescent="0.25">
      <c r="A26" t="s">
        <v>25</v>
      </c>
    </row>
    <row r="27" spans="1:5" x14ac:dyDescent="0.25">
      <c r="A27" t="s">
        <v>31</v>
      </c>
    </row>
    <row r="28" spans="1:5" x14ac:dyDescent="0.25">
      <c r="A28" t="s">
        <v>85</v>
      </c>
    </row>
    <row r="29" spans="1:5" x14ac:dyDescent="0.25">
      <c r="A29" t="s">
        <v>84</v>
      </c>
    </row>
    <row r="30" spans="1:5" x14ac:dyDescent="0.25">
      <c r="A30" t="s">
        <v>27</v>
      </c>
    </row>
    <row r="31" spans="1:5" x14ac:dyDescent="0.25">
      <c r="A31" t="s">
        <v>76</v>
      </c>
    </row>
    <row r="32" spans="1:5" x14ac:dyDescent="0.25">
      <c r="A32" t="s">
        <v>26</v>
      </c>
    </row>
    <row r="33" spans="1:1" x14ac:dyDescent="0.25">
      <c r="A33" t="s">
        <v>11</v>
      </c>
    </row>
  </sheetData>
  <sortState xmlns:xlrd2="http://schemas.microsoft.com/office/spreadsheetml/2017/richdata2" ref="A7:A32">
    <sortCondition ref="A7:A32"/>
  </sortState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038E-3BBA-48FB-B529-6DE4C01E7F87}">
  <dimension ref="A1:E21"/>
  <sheetViews>
    <sheetView workbookViewId="0">
      <selection activeCell="A4" sqref="A4:D4"/>
    </sheetView>
  </sheetViews>
  <sheetFormatPr baseColWidth="10" defaultRowHeight="15" x14ac:dyDescent="0.25"/>
  <cols>
    <col min="4" max="4" width="24" customWidth="1"/>
    <col min="5" max="5" width="11.85546875" customWidth="1"/>
  </cols>
  <sheetData>
    <row r="1" spans="1:5" x14ac:dyDescent="0.25">
      <c r="A1" t="s">
        <v>32</v>
      </c>
      <c r="D1" s="8" t="s">
        <v>51</v>
      </c>
    </row>
    <row r="2" spans="1:5" x14ac:dyDescent="0.25">
      <c r="A2" s="2">
        <v>44805</v>
      </c>
      <c r="B2" s="1">
        <v>1.9222314039431532</v>
      </c>
      <c r="C2" s="7" t="e">
        <f>IF('DC Formateur interne'!#REF!=Listes!E2,"",DATEVALUE('DC Formateur interne'!#REF!))</f>
        <v>#REF!</v>
      </c>
      <c r="D2" s="11" t="e">
        <f>ROUND(IF(AND(C2&gt;A2,C2&lt;A3),B2,IF(C2=A3,B3,IF(AND(C2&gt;=A4,C2&lt;A5),B4,IF(C2=A5,B5,IF(C2&gt;=A6,B6))))),4)</f>
        <v>#REF!</v>
      </c>
      <c r="E2" s="11" t="e">
        <f>ROUND(D2,4)</f>
        <v>#REF!</v>
      </c>
    </row>
    <row r="3" spans="1:5" x14ac:dyDescent="0.25">
      <c r="A3" s="2">
        <v>44896</v>
      </c>
      <c r="B3" s="1">
        <v>1.9606760320220162</v>
      </c>
    </row>
    <row r="4" spans="1:5" x14ac:dyDescent="0.25">
      <c r="A4" s="2">
        <v>44927</v>
      </c>
      <c r="B4" s="1">
        <v>1.9998895526624565</v>
      </c>
    </row>
    <row r="5" spans="1:5" x14ac:dyDescent="0.25">
      <c r="A5" s="2"/>
      <c r="B5" s="1">
        <v>2.0398873437157055</v>
      </c>
    </row>
    <row r="6" spans="1:5" x14ac:dyDescent="0.25">
      <c r="A6" s="2"/>
      <c r="B6" s="1">
        <v>2.0806850905900198</v>
      </c>
    </row>
    <row r="7" spans="1:5" x14ac:dyDescent="0.25">
      <c r="B7" s="1">
        <v>2.1222987924018204</v>
      </c>
    </row>
    <row r="8" spans="1:5" x14ac:dyDescent="0.25">
      <c r="B8" s="1">
        <v>2.1647447682498568</v>
      </c>
    </row>
    <row r="9" spans="1:5" x14ac:dyDescent="0.25">
      <c r="B9" s="1">
        <v>2.208039663614854</v>
      </c>
    </row>
    <row r="10" spans="1:5" x14ac:dyDescent="0.25">
      <c r="B10" s="1">
        <v>2.252200456887151</v>
      </c>
    </row>
    <row r="11" spans="1:5" x14ac:dyDescent="0.25">
      <c r="B11" s="1">
        <v>2.2972444660248938</v>
      </c>
    </row>
    <row r="12" spans="1:5" x14ac:dyDescent="0.25">
      <c r="B12" s="1">
        <v>2.343189355345392</v>
      </c>
    </row>
    <row r="13" spans="1:5" x14ac:dyDescent="0.25">
      <c r="B13" s="1">
        <v>2.3900531424522997</v>
      </c>
    </row>
    <row r="14" spans="1:5" x14ac:dyDescent="0.25">
      <c r="B14" s="1">
        <v>2.4378542053013459</v>
      </c>
    </row>
    <row r="15" spans="1:5" x14ac:dyDescent="0.25">
      <c r="B15" s="1">
        <v>2.4866112894073726</v>
      </c>
    </row>
    <row r="16" spans="1:5" x14ac:dyDescent="0.25">
      <c r="B16" s="1">
        <v>2.53634351519552</v>
      </c>
    </row>
    <row r="17" spans="2:2" x14ac:dyDescent="0.25">
      <c r="B17" s="1">
        <v>2.5870703854994304</v>
      </c>
    </row>
    <row r="18" spans="2:2" x14ac:dyDescent="0.25">
      <c r="B18" s="1">
        <v>2.6388117932094191</v>
      </c>
    </row>
    <row r="19" spans="2:2" x14ac:dyDescent="0.25">
      <c r="B19" s="1">
        <v>2.6915880290736074</v>
      </c>
    </row>
    <row r="20" spans="2:2" x14ac:dyDescent="0.25">
      <c r="B20" s="1">
        <v>2.7454197896550796</v>
      </c>
    </row>
    <row r="21" spans="2:2" x14ac:dyDescent="0.25">
      <c r="B21" s="1">
        <v>2.8003281854481812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F50E2762BCC488574B614F8D077D0" ma:contentTypeVersion="18" ma:contentTypeDescription="Crée un document." ma:contentTypeScope="" ma:versionID="8b49894c4b49e620bfe11ecb34f1d385">
  <xsd:schema xmlns:xsd="http://www.w3.org/2001/XMLSchema" xmlns:xs="http://www.w3.org/2001/XMLSchema" xmlns:p="http://schemas.microsoft.com/office/2006/metadata/properties" xmlns:ns2="dada0096-efd7-4aa1-886b-a78371a73a22" xmlns:ns3="51ca4867-0a46-4eab-99b9-ab8119399646" targetNamespace="http://schemas.microsoft.com/office/2006/metadata/properties" ma:root="true" ma:fieldsID="6c053ebacf60eb2bcd61ccd11ee3758a" ns2:_="" ns3:_="">
    <xsd:import namespace="dada0096-efd7-4aa1-886b-a78371a73a22"/>
    <xsd:import namespace="51ca4867-0a46-4eab-99b9-ab811939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a0096-efd7-4aa1-886b-a78371a73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a4867-0a46-4eab-99b9-ab811939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2bfeaa3-b5a8-471d-8beb-cf2d69fc854f}" ma:internalName="TaxCatchAll" ma:showField="CatchAllData" ma:web="51ca4867-0a46-4eab-99b9-ab81193996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da0096-efd7-4aa1-886b-a78371a73a22">
      <Terms xmlns="http://schemas.microsoft.com/office/infopath/2007/PartnerControls"/>
    </lcf76f155ced4ddcb4097134ff3c332f>
    <TaxCatchAll xmlns="51ca4867-0a46-4eab-99b9-ab8119399646" xsi:nil="true"/>
    <SharedWithUsers xmlns="51ca4867-0a46-4eab-99b9-ab8119399646">
      <UserInfo>
        <DisplayName>WILMET Pierre</DisplayName>
        <AccountId>13</AccountId>
        <AccountType/>
      </UserInfo>
      <UserInfo>
        <DisplayName>THERASSE Véronique</DisplayName>
        <AccountId>24</AccountId>
        <AccountType/>
      </UserInfo>
      <UserInfo>
        <DisplayName>CARPRIAU Denis</DisplayName>
        <AccountId>44</AccountId>
        <AccountType/>
      </UserInfo>
      <UserInfo>
        <DisplayName>MESSIAEN Catherine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410E875-74AB-4D1A-80D2-47D06445F2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9B372-476C-4C6E-8E1E-C756DF1EB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a0096-efd7-4aa1-886b-a78371a73a22"/>
    <ds:schemaRef ds:uri="51ca4867-0a46-4eab-99b9-ab811939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837DB3-BEAC-44D2-A31E-E4CCDAB8358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1ca4867-0a46-4eab-99b9-ab811939964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dada0096-efd7-4aa1-886b-a78371a73a2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DC Formateur interne</vt:lpstr>
      <vt:lpstr>Montants</vt:lpstr>
      <vt:lpstr>frais séjour-parcours</vt:lpstr>
      <vt:lpstr>Listes</vt:lpstr>
      <vt:lpstr>index</vt:lpstr>
      <vt:lpstr>Liste_formations</vt:lpstr>
      <vt:lpstr>Mois</vt:lpstr>
      <vt:lpstr>Nbr_de_1_2_jours</vt:lpstr>
      <vt:lpstr>Nbr_de_1_4_de_jours</vt:lpstr>
      <vt:lpstr>Nbr_de_jours</vt:lpstr>
      <vt:lpstr>oui_non</vt:lpstr>
      <vt:lpstr>'DC Formateur interne'!Zone_d_impression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DEBRY Pierre-Antoine</dc:creator>
  <cp:keywords/>
  <dc:description/>
  <cp:lastModifiedBy>MESSIAEN Catherine</cp:lastModifiedBy>
  <cp:revision/>
  <cp:lastPrinted>2024-01-17T06:40:57Z</cp:lastPrinted>
  <dcterms:created xsi:type="dcterms:W3CDTF">2022-10-24T16:15:36Z</dcterms:created>
  <dcterms:modified xsi:type="dcterms:W3CDTF">2024-01-24T09:29:09Z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2022-10-24T16:15:37Z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af424165-eab9-4467-ae73-3233bd308c90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0x0101004BAF50E2762BCC488574B614F8D077D0</vt:lpwstr>
  </property>
  <property fmtid="{D5CDD505-2E9C-101B-9397-08002B2CF9AE}" pid="10" name="MediaServiceImageTags">
    <vt:lpwstr/>
  </property>
</Properties>
</file>